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bookViews>
  <sheets>
    <sheet name="Sheet1" sheetId="1" r:id="rId1"/>
  </sheets>
  <externalReferences>
    <externalReference r:id="rId3"/>
  </externalReferences>
  <definedNames>
    <definedName name="XZZ10">[1]敏感性分析!#REF!</definedName>
    <definedName name="XFD10000000">[1]敏感性分析!$XFB$990053</definedName>
  </definedNames>
  <calcPr calcId="191029" iterate="1" iterateCount="100" iterateDelta="0.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<sst xmlns="http://schemas.openxmlformats.org/spreadsheetml/2006/main" count="332" uniqueCount="73">
  <si>
    <t>三、项目详细信息</t>
  </si>
  <si>
    <t/>
  </si>
  <si>
    <t>项目1</t>
  </si>
  <si>
    <t>项目名称</t>
  </si>
  <si>
    <t>炉霍县现代农业特色产业示范基地建设项目（一期）</t>
  </si>
  <si>
    <t>项目类型</t>
  </si>
  <si>
    <t>农林水利</t>
  </si>
  <si>
    <t>本只专项债券中用于该项目的金额</t>
  </si>
  <si>
    <t>其中：用于符合条件的重大项目资本金的金额</t>
  </si>
  <si>
    <t>项目简要描述</t>
  </si>
  <si>
    <t>本项目总用地面积511.18亩，建筑面积为14.02万平方米，其中包含日光温室74座、总面积为107400平方米；连栋温室8座，总面积为32800平方米，主要建设内容包括建筑、结构、给水排水、电气工程，总平工程等。</t>
  </si>
  <si>
    <t>项目建设期</t>
  </si>
  <si>
    <t>2025年8月-2027年7月</t>
  </si>
  <si>
    <t>项目运营期</t>
  </si>
  <si>
    <t>2027年8月-2053年12月</t>
  </si>
  <si>
    <t>项目总投资</t>
  </si>
  <si>
    <t>其中：不含专项债券的项目资本金</t>
  </si>
  <si>
    <t>专项债券融资</t>
  </si>
  <si>
    <t>其他债务融资</t>
  </si>
  <si>
    <t>项目分年融资计划</t>
  </si>
  <si>
    <t>2020年及以前年度</t>
  </si>
  <si>
    <t>2021年</t>
  </si>
  <si>
    <t>2022年</t>
  </si>
  <si>
    <t>2023年</t>
  </si>
  <si>
    <t>2024年</t>
  </si>
  <si>
    <t>2025年</t>
  </si>
  <si>
    <t>2026年</t>
  </si>
  <si>
    <t>2027年</t>
  </si>
  <si>
    <t>2027年及以后年度</t>
  </si>
  <si>
    <t>0</t>
  </si>
  <si>
    <t>项目总收益</t>
  </si>
  <si>
    <t>债券存续期内项目分年收益</t>
  </si>
  <si>
    <t>2020年</t>
  </si>
  <si>
    <t>2028年</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</si>
  <si>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</si>
  <si>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</si>
  <si>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</si>
  <si>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</si>
  <si>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</si>
  <si>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</si>
  <si>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</si>
  <si>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</si>
  <si>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</si>
  <si>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</si>
  <si>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</si>
  <si>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</si>
  <si>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</si>
  <si>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</si>
  <si>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</si>
  <si>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</si>
  <si>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</si>
  <si>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</si>
  <si>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</si>
  <si>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</si>
  <si>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</si>
  <si>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</si>
  <si>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</si>
  <si>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</si>
  <si>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</si>
  <si>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</si>
  <si>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</si>
  <si>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</si>
  <si>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</si>
  <si>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</si>
  <si>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</si>
  <si>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</si>
  <si>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</si>
  <si>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</si>
  <si>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</si>
  <si>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</si>
  <si>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</si>
  <si>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小番茄种植分成收入、黄瓜种植分成收入和温室大棚出租收入</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</si>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</sst>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2">
    <font>
      <sz val="11"/>
      <color theme="1"/>
      <name val="等线"/>
      <charset val="134"/>
      <scheme val="minor"/>
    </font>
    <font>
      <sz val="12"/>
      <name val="宋体"/>
      <charset val="134"/>
    </font>
    <font>
      <b/>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3" borderId="10"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11" applyNumberFormat="0" applyFill="0" applyAlignment="0" applyProtection="0">
      <alignment vertical="center"/>
    </xf>
    <xf numFmtId="0" fontId="9" fillId="0" borderId="11" applyNumberFormat="0" applyFill="0" applyAlignment="0" applyProtection="0">
      <alignment vertical="center"/>
    </xf>
    <xf numFmtId="0" fontId="10" fillId="0" borderId="12" applyNumberFormat="0" applyFill="0" applyAlignment="0" applyProtection="0">
      <alignment vertical="center"/>
    </xf>
    <xf numFmtId="0" fontId="10" fillId="0" borderId="0" applyNumberFormat="0" applyFill="0" applyBorder="0" applyAlignment="0" applyProtection="0">
      <alignment vertical="center"/>
    </xf>
    <xf numFmtId="0" fontId="11" fillId="4" borderId="13" applyNumberFormat="0" applyAlignment="0" applyProtection="0">
      <alignment vertical="center"/>
    </xf>
    <xf numFmtId="0" fontId="12" fillId="5" borderId="14" applyNumberFormat="0" applyAlignment="0" applyProtection="0">
      <alignment vertical="center"/>
    </xf>
    <xf numFmtId="0" fontId="13" fillId="5" borderId="13" applyNumberFormat="0" applyAlignment="0" applyProtection="0">
      <alignment vertical="center"/>
    </xf>
    <xf numFmtId="0" fontId="14" fillId="6" borderId="15" applyNumberFormat="0" applyAlignment="0" applyProtection="0">
      <alignment vertical="center"/>
    </xf>
    <xf numFmtId="0" fontId="15" fillId="0" borderId="16" applyNumberFormat="0" applyFill="0" applyAlignment="0" applyProtection="0">
      <alignment vertical="center"/>
    </xf>
    <xf numFmtId="0" fontId="16" fillId="0" borderId="17" applyNumberFormat="0" applyFill="0" applyAlignment="0" applyProtection="0">
      <alignment vertical="center"/>
    </xf>
    <xf numFmtId="0" fontId="17" fillId="7" borderId="0" applyNumberFormat="0" applyBorder="0" applyAlignment="0" applyProtection="0">
      <alignment vertical="center"/>
    </xf>
    <xf numFmtId="0" fontId="18" fillId="8" borderId="0" applyNumberFormat="0" applyBorder="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1" fillId="15" borderId="0" applyNumberFormat="0" applyBorder="0" applyAlignment="0" applyProtection="0">
      <alignment vertical="center"/>
    </xf>
    <xf numFmtId="0" fontId="21" fillId="16" borderId="0" applyNumberFormat="0" applyBorder="0" applyAlignment="0" applyProtection="0">
      <alignment vertical="center"/>
    </xf>
    <xf numFmtId="0" fontId="20" fillId="17" borderId="0" applyNumberFormat="0" applyBorder="0" applyAlignment="0" applyProtection="0">
      <alignment vertical="center"/>
    </xf>
    <xf numFmtId="0" fontId="20" fillId="18" borderId="0" applyNumberFormat="0" applyBorder="0" applyAlignment="0" applyProtection="0">
      <alignment vertical="center"/>
    </xf>
    <xf numFmtId="0" fontId="21" fillId="19" borderId="0" applyNumberFormat="0" applyBorder="0" applyAlignment="0" applyProtection="0">
      <alignment vertical="center"/>
    </xf>
    <xf numFmtId="0" fontId="21"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1" fillId="27" borderId="0" applyNumberFormat="0" applyBorder="0" applyAlignment="0" applyProtection="0">
      <alignment vertical="center"/>
    </xf>
    <xf numFmtId="0" fontId="21"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20" fillId="33" borderId="0" applyNumberFormat="0" applyBorder="0" applyAlignment="0" applyProtection="0">
      <alignment vertical="center"/>
    </xf>
    <xf numFmtId="0" fontId="0" fillId="0" borderId="0">
      <alignment vertical="center"/>
    </xf>
    <xf numFmtId="0" fontId="1" fillId="0" borderId="0"/>
  </cellStyleXfs>
  <cellXfs count="52">
    <xf numFmtId="0" fontId="0" fillId="0" borderId="0" xfId="0"/>
    <xf numFmtId="0" fontId="1" fillId="0" borderId="0" xfId="50"/>
    <xf numFmtId="0" fontId="2" fillId="0" borderId="0" xfId="49" applyFont="1">
      <alignment vertical="center"/>
    </xf>
    <xf numFmtId="0" fontId="0" fillId="0" borderId="1" xfId="49" applyBorder="1" applyAlignment="1">
      <alignment horizontal="left" vertical="center"/>
    </xf>
    <xf numFmtId="0" fontId="0" fillId="0" borderId="1" xfId="49" applyBorder="1" applyAlignment="1">
      <alignment horizontal="center" vertical="center"/>
    </xf>
    <xf numFmtId="0" fontId="0" fillId="2" borderId="2" xfId="49" applyFill="1" applyBorder="1" applyAlignment="1">
      <alignment horizontal="left" vertical="center"/>
    </xf>
    <xf numFmtId="0" fontId="0" fillId="2" borderId="3" xfId="49" applyFill="1" applyBorder="1" applyAlignment="1">
      <alignment horizontal="left" vertical="center"/>
    </xf>
    <xf numFmtId="0" fontId="0" fillId="2" borderId="4" xfId="49" applyFill="1" applyBorder="1" applyAlignment="1">
      <alignment horizontal="left" vertical="center"/>
    </xf>
    <xf numFmtId="0" fontId="0" fillId="2" borderId="2" xfId="49" applyFill="1" applyBorder="1" applyAlignment="1">
      <alignment horizontal="center" vertical="center"/>
    </xf>
    <xf numFmtId="0" fontId="0" fillId="2" borderId="3" xfId="49" applyFill="1" applyBorder="1" applyAlignment="1">
      <alignment horizontal="center" vertical="center"/>
    </xf>
    <xf numFmtId="176" fontId="0" fillId="0" borderId="2" xfId="49" applyNumberFormat="1" applyFill="1" applyBorder="1" applyAlignment="1">
      <alignment horizontal="center" vertical="center"/>
    </xf>
    <xf numFmtId="176" fontId="0" fillId="0" borderId="3" xfId="49" applyNumberFormat="1" applyFill="1" applyBorder="1" applyAlignment="1">
      <alignment horizontal="center" vertical="center"/>
    </xf>
    <xf numFmtId="0" fontId="0" fillId="2" borderId="2" xfId="49" applyFill="1" applyBorder="1" applyAlignment="1">
      <alignment horizontal="center" vertical="center" wrapText="1"/>
    </xf>
    <xf numFmtId="0" fontId="0" fillId="2" borderId="3" xfId="49" applyFill="1" applyBorder="1" applyAlignment="1">
      <alignment horizontal="center" vertical="center" wrapText="1"/>
    </xf>
    <xf numFmtId="0" fontId="0" fillId="2" borderId="4" xfId="49" applyFill="1" applyBorder="1" applyAlignment="1">
      <alignment horizontal="center" vertical="center" wrapText="1"/>
    </xf>
    <xf numFmtId="176" fontId="0" fillId="2" borderId="2" xfId="49" applyNumberFormat="1" applyFill="1" applyBorder="1" applyAlignment="1">
      <alignment horizontal="center" vertical="center"/>
    </xf>
    <xf numFmtId="176" fontId="0" fillId="2" borderId="3" xfId="49" applyNumberFormat="1" applyFill="1" applyBorder="1" applyAlignment="1">
      <alignment horizontal="center" vertical="center"/>
    </xf>
    <xf numFmtId="0" fontId="0" fillId="0" borderId="2" xfId="49" applyBorder="1" applyAlignment="1">
      <alignment horizontal="left" vertical="center"/>
    </xf>
    <xf numFmtId="0" fontId="0" fillId="0" borderId="3" xfId="49" applyBorder="1" applyAlignment="1">
      <alignment horizontal="left" vertical="center"/>
    </xf>
    <xf numFmtId="0" fontId="0" fillId="0" borderId="4" xfId="49" applyBorder="1" applyAlignment="1">
      <alignment horizontal="left" vertical="center"/>
    </xf>
    <xf numFmtId="0" fontId="0" fillId="0" borderId="2" xfId="49" applyBorder="1" applyAlignment="1">
      <alignment horizontal="center" vertical="center" wrapText="1"/>
    </xf>
    <xf numFmtId="0" fontId="0" fillId="0" borderId="3" xfId="49" applyBorder="1" applyAlignment="1">
      <alignment horizontal="center" vertical="center" wrapText="1"/>
    </xf>
    <xf numFmtId="176" fontId="0" fillId="0" borderId="1" xfId="49" applyNumberFormat="1" applyBorder="1" applyAlignment="1">
      <alignment horizontal="center" vertical="center"/>
    </xf>
    <xf numFmtId="0" fontId="0" fillId="0" borderId="2" xfId="49" applyBorder="1" applyAlignment="1">
      <alignment horizontal="center" vertical="center"/>
    </xf>
    <xf numFmtId="0" fontId="0" fillId="0" borderId="3" xfId="49" applyBorder="1" applyAlignment="1">
      <alignment horizontal="center" vertical="center"/>
    </xf>
    <xf numFmtId="0" fontId="0" fillId="0" borderId="4" xfId="49" applyBorder="1" applyAlignment="1">
      <alignment horizontal="center" vertical="center"/>
    </xf>
    <xf numFmtId="176" fontId="0" fillId="0" borderId="2" xfId="49" applyNumberFormat="1" applyBorder="1" applyAlignment="1">
      <alignment horizontal="center" vertical="center"/>
    </xf>
    <xf numFmtId="176" fontId="0" fillId="0" borderId="3" xfId="49" applyNumberFormat="1" applyBorder="1" applyAlignment="1">
      <alignment horizontal="center" vertical="center"/>
    </xf>
    <xf numFmtId="0" fontId="0" fillId="0" borderId="5" xfId="49" applyBorder="1" applyAlignment="1">
      <alignment horizontal="center" vertical="center"/>
    </xf>
    <xf numFmtId="0" fontId="0" fillId="0" borderId="6" xfId="49" applyBorder="1" applyAlignment="1">
      <alignment horizontal="center" vertical="center"/>
    </xf>
    <xf numFmtId="0" fontId="0" fillId="0" borderId="7" xfId="49" applyBorder="1" applyAlignment="1">
      <alignment horizontal="center" vertical="center"/>
    </xf>
    <xf numFmtId="0" fontId="0" fillId="0" borderId="1" xfId="49" applyBorder="1" applyAlignment="1">
      <alignment horizontal="center" vertical="center" wrapText="1"/>
    </xf>
    <xf numFmtId="176" fontId="0" fillId="0" borderId="1" xfId="49" applyNumberFormat="1" applyBorder="1">
      <alignment vertical="center"/>
    </xf>
    <xf numFmtId="0" fontId="0" fillId="0" borderId="8" xfId="49" applyBorder="1" applyAlignment="1">
      <alignment horizontal="center" vertical="center"/>
    </xf>
    <xf numFmtId="0" fontId="0" fillId="0" borderId="9" xfId="49" applyBorder="1" applyAlignment="1">
      <alignment horizontal="center" vertical="center"/>
    </xf>
    <xf numFmtId="0" fontId="0" fillId="0" borderId="0" xfId="49" applyAlignment="1">
      <alignment horizontal="center" vertical="center"/>
    </xf>
    <xf numFmtId="0" fontId="0" fillId="0" borderId="3" xfId="49" applyBorder="1">
      <alignment vertical="center"/>
    </xf>
    <xf numFmtId="0" fontId="0" fillId="0" borderId="1" xfId="49" applyNumberFormat="1" applyBorder="1" applyAlignment="1">
      <alignment horizontal="center" vertical="center"/>
    </xf>
    <xf numFmtId="176" fontId="0" fillId="0" borderId="4" xfId="49" applyNumberFormat="1" applyBorder="1" applyAlignment="1">
      <alignment horizontal="center"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horizontal="center" vertical="center"/>
    </xf>
    <xf numFmtId="176" fontId="0" fillId="0" borderId="2" xfId="0" applyNumberFormat="1" applyBorder="1" applyAlignment="1">
      <alignment horizontal="center" vertical="center"/>
    </xf>
    <xf numFmtId="176" fontId="0" fillId="0" borderId="4" xfId="0" applyNumberFormat="1" applyBorder="1" applyAlignment="1">
      <alignment horizontal="center" vertical="center"/>
    </xf>
    <xf numFmtId="0" fontId="0" fillId="0" borderId="9" xfId="49" applyBorder="1" applyAlignment="1">
      <alignment horizontal="left" vertical="center" wrapText="1"/>
    </xf>
    <xf numFmtId="0" fontId="0" fillId="2" borderId="4" xfId="49" applyFill="1" applyBorder="1" applyAlignment="1">
      <alignment horizontal="center" vertical="center"/>
    </xf>
    <xf numFmtId="176" fontId="0" fillId="0" borderId="4" xfId="49" applyNumberFormat="1" applyFill="1" applyBorder="1" applyAlignment="1">
      <alignment horizontal="center" vertical="center"/>
    </xf>
    <xf numFmtId="176" fontId="0" fillId="2" borderId="4" xfId="49" applyNumberFormat="1" applyFill="1" applyBorder="1" applyAlignment="1">
      <alignment horizontal="center" vertical="center"/>
    </xf>
    <xf numFmtId="0" fontId="0" fillId="0" borderId="4" xfId="49" applyBorder="1" applyAlignment="1">
      <alignment horizontal="center" vertical="center" wrapText="1"/>
    </xf>
    <xf numFmtId="176" fontId="0" fillId="0" borderId="2" xfId="49" applyNumberFormat="1" applyBorder="1" applyAlignment="1">
      <alignment horizontal="left" vertical="center"/>
    </xf>
    <xf numFmtId="176" fontId="0" fillId="0" borderId="4" xfId="49" applyNumberFormat="1" applyBorder="1" applyAlignment="1">
      <alignment horizontal="left" vertical="center"/>
    </xf>
    <xf numFmtId="2" fontId="0" fillId="0" borderId="1" xfId="0" applyNumberFormat="1" applyBorder="1" applyAlignment="1">
      <alignment horizontal="center"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 2 5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customXml" Target="../customXml/item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wps&#25991;&#20214;&#21516;&#27493;\&#26032;&#24314;&#65288;&#23731;&#65289;\2.&#39033;&#30446;&#36164;&#26009;\1.&#24050;&#36807;&#23457;&#39033;&#30446;\&#24191;&#20803;\&#38738;&#24029;&#21439;\2.&#38738;&#24029;&#21439;&#21439;&#22495;&#21307;&#30103;&#26381;&#21153;&#20013;&#24515;&#27801;&#27954;&#24314;&#35774;&#39033;&#30446;&#65288;&#24352;&#28165;&#65289;\1.&#19968;&#26696;&#20004;&#20070;&#65288;word&#65289;&#65288;3&#26376;&#25253;&#36865;&#65289;\0.&#38738;&#24029;&#21439;&#21439;&#22495;&#21307;&#30103;&#26381;&#21153;&#20013;&#24515;&#27801;&#24030;&#24314;&#35774;&#39033;&#30446;&#65288;&#27979;&#31639;&#34920;&#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总投资估算表"/>
      <sheetName val="投资估算明细表"/>
      <sheetName val="资金筹措表"/>
      <sheetName val="还本付息表"/>
      <sheetName val="收入测算表"/>
      <sheetName val="成本测算表"/>
      <sheetName val="损益表"/>
      <sheetName val="资金平衡测算表"/>
      <sheetName val="敏感性分析"/>
      <sheetName val="Sheet1"/>
      <sheetName val="Sheet2"/>
      <sheetName val="施工进度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4"/>
  <sheetViews>
    <sheetView tabSelected="1" view="pageBreakPreview" zoomScaleNormal="100" topLeftCell="A8" workbookViewId="0">
      <selection activeCell="K31" sqref="K31:M31"/>
    </sheetView>
  </sheetViews>
  <sheetFormatPr defaultColWidth="9" defaultRowHeight="14.25"/>
  <cols>
    <col min="1" max="1" width="17.125" customWidth="1"/>
    <col min="2" max="3" width="12.5083333333333" customWidth="1"/>
    <col min="4" max="9" width="13.3833333333333" customWidth="1"/>
    <col min="10" max="10" width="10.4416666666667" customWidth="1"/>
    <col min="11" max="11" width="13.3833333333333" customWidth="1"/>
    <col min="12" max="12" width="12.4916666666667" customWidth="1"/>
    <col min="13" max="13" width="13.3833333333333" customWidth="1"/>
  </cols>
  <sheetData>
    <row r="1" s="1" customFormat="1" ht="21" customHeight="1"/>
    <row r="2" s="1" customFormat="1" ht="21" customHeight="1" spans="1:13">
      <c r="A2" s="2" t="s">
        <v>0</v>
      </c>
      <c r="B2" s="2" t="s">
        <v>1</v>
      </c>
      <c r="C2" s="2" t="s">
        <v>1</v>
      </c>
      <c r="D2" s="2" t="s">
        <v>1</v>
      </c>
      <c r="E2" s="2" t="s">
        <v>1</v>
      </c>
      <c r="F2" s="2" t="s">
        <v>1</v>
      </c>
      <c r="G2" s="2" t="s">
        <v>1</v>
      </c>
      <c r="H2" s="2" t="s">
        <v>1</v>
      </c>
      <c r="I2" s="2" t="s">
        <v>1</v>
      </c>
      <c r="J2" s="2" t="s">
        <v>1</v>
      </c>
      <c r="K2" s="2" t="s">
        <v>1</v>
      </c>
      <c r="L2" s="2" t="s">
        <v>1</v>
      </c>
      <c r="M2" s="2" t="s">
        <v>1</v>
      </c>
    </row>
    <row r="3" s="1" customFormat="1" ht="21" customHeight="1" spans="1:13">
      <c r="A3" s="2" t="s">
        <v>2</v>
      </c>
      <c r="B3" s="2" t="s">
        <v>1</v>
      </c>
      <c r="C3" s="2" t="s">
        <v>1</v>
      </c>
      <c r="D3" s="2" t="s">
        <v>1</v>
      </c>
      <c r="E3" s="2" t="s">
        <v>1</v>
      </c>
      <c r="F3" s="2" t="s">
        <v>1</v>
      </c>
      <c r="G3" s="2" t="s">
        <v>1</v>
      </c>
      <c r="H3" s="2" t="s">
        <v>1</v>
      </c>
      <c r="I3" s="2" t="s">
        <v>1</v>
      </c>
      <c r="J3" s="2" t="s">
        <v>1</v>
      </c>
      <c r="K3" s="2" t="s">
        <v>1</v>
      </c>
      <c r="L3" s="2" t="s">
        <v>1</v>
      </c>
      <c r="M3" s="2" t="s">
        <v>1</v>
      </c>
    </row>
    <row r="4" s="1" customFormat="1" ht="21" customHeight="1" spans="1:13">
      <c r="A4" s="3" t="s">
        <v>3</v>
      </c>
      <c r="B4" s="3" t="s">
        <v>1</v>
      </c>
      <c r="C4" s="3" t="s">
        <v>1</v>
      </c>
      <c r="D4" s="4" t="s">
        <v>4</v>
      </c>
      <c r="E4" s="4" t="s">
        <v>1</v>
      </c>
      <c r="F4" s="4" t="s">
        <v>1</v>
      </c>
      <c r="G4" s="4" t="s">
        <v>1</v>
      </c>
      <c r="H4" s="4" t="s">
        <v>1</v>
      </c>
      <c r="I4" s="4" t="s">
        <v>1</v>
      </c>
      <c r="J4" s="4" t="s">
        <v>1</v>
      </c>
      <c r="K4" s="4" t="s">
        <v>1</v>
      </c>
      <c r="L4" s="4" t="s">
        <v>1</v>
      </c>
      <c r="M4" s="4" t="s">
        <v>1</v>
      </c>
    </row>
    <row r="5" s="1" customFormat="1" ht="21" customHeight="1" spans="1:13">
      <c r="A5" s="5" t="s">
        <v>5</v>
      </c>
      <c r="B5" s="6" t="s">
        <v>1</v>
      </c>
      <c r="C5" s="7" t="s">
        <v>1</v>
      </c>
      <c r="D5" s="8" t="s">
        <v>6</v>
      </c>
      <c r="E5" s="9" t="s">
        <v>1</v>
      </c>
      <c r="F5" s="9" t="s">
        <v>1</v>
      </c>
      <c r="G5" s="9" t="s">
        <v>1</v>
      </c>
      <c r="H5" s="9" t="s">
        <v>1</v>
      </c>
      <c r="I5" s="9" t="s">
        <v>1</v>
      </c>
      <c r="J5" s="9" t="s">
        <v>1</v>
      </c>
      <c r="K5" s="9" t="s">
        <v>1</v>
      </c>
      <c r="L5" s="9" t="s">
        <v>1</v>
      </c>
      <c r="M5" s="45" t="s">
        <v>1</v>
      </c>
    </row>
    <row r="6" s="1" customFormat="1" ht="21" customHeight="1" spans="1:13">
      <c r="A6" s="5" t="s">
        <v>7</v>
      </c>
      <c r="B6" s="6" t="s">
        <v>1</v>
      </c>
      <c r="C6" s="7" t="s">
        <v>1</v>
      </c>
      <c r="D6" s="10">
        <v>0.04</v>
      </c>
      <c r="E6" s="11" t="s">
        <v>1</v>
      </c>
      <c r="F6" s="11" t="s">
        <v>1</v>
      </c>
      <c r="G6" s="11" t="s">
        <v>1</v>
      </c>
      <c r="H6" s="11" t="s">
        <v>1</v>
      </c>
      <c r="I6" s="11" t="s">
        <v>1</v>
      </c>
      <c r="J6" s="11" t="s">
        <v>1</v>
      </c>
      <c r="K6" s="11" t="s">
        <v>1</v>
      </c>
      <c r="L6" s="11" t="s">
        <v>1</v>
      </c>
      <c r="M6" s="46" t="s">
        <v>1</v>
      </c>
    </row>
    <row r="7" s="1" customFormat="1" ht="32" customHeight="1" spans="1:13">
      <c r="A7" s="12" t="s">
        <v>8</v>
      </c>
      <c r="B7" s="13" t="s">
        <v>1</v>
      </c>
      <c r="C7" s="14" t="s">
        <v>1</v>
      </c>
      <c r="D7" s="15"/>
      <c r="E7" s="16" t="s">
        <v>1</v>
      </c>
      <c r="F7" s="16" t="s">
        <v>1</v>
      </c>
      <c r="G7" s="16" t="s">
        <v>1</v>
      </c>
      <c r="H7" s="16" t="s">
        <v>1</v>
      </c>
      <c r="I7" s="16" t="s">
        <v>1</v>
      </c>
      <c r="J7" s="16" t="s">
        <v>1</v>
      </c>
      <c r="K7" s="16" t="s">
        <v>1</v>
      </c>
      <c r="L7" s="16" t="s">
        <v>1</v>
      </c>
      <c r="M7" s="47" t="s">
        <v>1</v>
      </c>
    </row>
    <row r="8" s="1" customFormat="1" ht="33" customHeight="1" spans="1:13">
      <c r="A8" s="17" t="s">
        <v>9</v>
      </c>
      <c r="B8" s="18" t="s">
        <v>1</v>
      </c>
      <c r="C8" s="19" t="s">
        <v>1</v>
      </c>
      <c r="D8" s="20" t="s">
        <v>10</v>
      </c>
      <c r="E8" s="21" t="s">
        <v>1</v>
      </c>
      <c r="F8" s="21" t="s">
        <v>1</v>
      </c>
      <c r="G8" s="21" t="s">
        <v>1</v>
      </c>
      <c r="H8" s="21" t="s">
        <v>1</v>
      </c>
      <c r="I8" s="21" t="s">
        <v>1</v>
      </c>
      <c r="J8" s="21" t="s">
        <v>1</v>
      </c>
      <c r="K8" s="21" t="s">
        <v>1</v>
      </c>
      <c r="L8" s="21" t="s">
        <v>1</v>
      </c>
      <c r="M8" s="48" t="s">
        <v>1</v>
      </c>
    </row>
    <row r="9" s="1" customFormat="1" ht="21" customHeight="1" spans="1:13">
      <c r="A9" s="17" t="s">
        <v>11</v>
      </c>
      <c r="B9" s="18" t="s">
        <v>1</v>
      </c>
      <c r="C9" s="19" t="s">
        <v>1</v>
      </c>
      <c r="D9" s="20" t="s">
        <v>12</v>
      </c>
      <c r="E9" s="21" t="s">
        <v>1</v>
      </c>
      <c r="F9" s="21" t="s">
        <v>1</v>
      </c>
      <c r="G9" s="21" t="s">
        <v>1</v>
      </c>
      <c r="H9" s="21" t="s">
        <v>1</v>
      </c>
      <c r="I9" s="21" t="s">
        <v>1</v>
      </c>
      <c r="J9" s="21" t="s">
        <v>1</v>
      </c>
      <c r="K9" s="21" t="s">
        <v>1</v>
      </c>
      <c r="L9" s="21" t="s">
        <v>1</v>
      </c>
      <c r="M9" s="48" t="s">
        <v>1</v>
      </c>
    </row>
    <row r="10" s="1" customFormat="1" ht="21" customHeight="1" spans="1:13">
      <c r="A10" s="17" t="s">
        <v>13</v>
      </c>
      <c r="B10" s="18" t="s">
        <v>1</v>
      </c>
      <c r="C10" s="19" t="s">
        <v>1</v>
      </c>
      <c r="D10" s="20" t="s">
        <v>14</v>
      </c>
      <c r="E10" s="21" t="s">
        <v>1</v>
      </c>
      <c r="F10" s="21" t="s">
        <v>1</v>
      </c>
      <c r="G10" s="21" t="s">
        <v>1</v>
      </c>
      <c r="H10" s="21" t="s">
        <v>1</v>
      </c>
      <c r="I10" s="21" t="s">
        <v>1</v>
      </c>
      <c r="J10" s="21" t="s">
        <v>1</v>
      </c>
      <c r="K10" s="21" t="s">
        <v>1</v>
      </c>
      <c r="L10" s="21" t="s">
        <v>1</v>
      </c>
      <c r="M10" s="48" t="s">
        <v>1</v>
      </c>
    </row>
    <row r="11" s="1" customFormat="1" ht="21" customHeight="1" spans="1:13">
      <c r="A11" s="3" t="s">
        <v>15</v>
      </c>
      <c r="B11" s="3" t="s">
        <v>1</v>
      </c>
      <c r="C11" s="3" t="s">
        <v>1</v>
      </c>
      <c r="D11" s="22">
        <f>D12+D13</f>
        <v>1.07</v>
      </c>
      <c r="E11" s="22" t="s">
        <v>1</v>
      </c>
      <c r="F11" s="22" t="s">
        <v>1</v>
      </c>
      <c r="G11" s="22" t="s">
        <v>1</v>
      </c>
      <c r="H11" s="22" t="s">
        <v>1</v>
      </c>
      <c r="I11" s="22" t="s">
        <v>1</v>
      </c>
      <c r="J11" s="22" t="s">
        <v>1</v>
      </c>
      <c r="K11" s="22" t="s">
        <v>1</v>
      </c>
      <c r="L11" s="22" t="s">
        <v>1</v>
      </c>
      <c r="M11" s="22" t="s">
        <v>1</v>
      </c>
    </row>
    <row r="12" s="1" customFormat="1" ht="21" customHeight="1" spans="1:13">
      <c r="A12" s="23" t="s">
        <v>16</v>
      </c>
      <c r="B12" s="24" t="s">
        <v>1</v>
      </c>
      <c r="C12" s="25" t="s">
        <v>1</v>
      </c>
      <c r="D12" s="26">
        <v>0.22</v>
      </c>
      <c r="E12" s="27"/>
      <c r="F12" s="27"/>
      <c r="G12" s="27"/>
      <c r="H12" s="27"/>
      <c r="I12" s="27"/>
      <c r="J12" s="27"/>
      <c r="K12" s="27"/>
      <c r="L12" s="27"/>
      <c r="M12" s="38"/>
    </row>
    <row r="13" s="1" customFormat="1" ht="21" customHeight="1" spans="1:13">
      <c r="A13" s="4" t="s">
        <v>17</v>
      </c>
      <c r="B13" s="4" t="s">
        <v>1</v>
      </c>
      <c r="C13" s="4" t="s">
        <v>1</v>
      </c>
      <c r="D13" s="26">
        <v>0.85</v>
      </c>
      <c r="E13" s="27"/>
      <c r="F13" s="27"/>
      <c r="G13" s="27"/>
      <c r="H13" s="27"/>
      <c r="I13" s="27"/>
      <c r="J13" s="27"/>
      <c r="K13" s="27"/>
      <c r="L13" s="27"/>
      <c r="M13" s="38"/>
    </row>
    <row r="14" s="1" customFormat="1" ht="21" customHeight="1" spans="1:13">
      <c r="A14" s="4" t="s">
        <v>18</v>
      </c>
      <c r="B14" s="4" t="s">
        <v>1</v>
      </c>
      <c r="C14" s="4" t="s">
        <v>1</v>
      </c>
      <c r="D14" s="26"/>
      <c r="E14" s="27"/>
      <c r="F14" s="27"/>
      <c r="G14" s="27"/>
      <c r="H14" s="27"/>
      <c r="I14" s="27"/>
      <c r="J14" s="27"/>
      <c r="K14" s="27"/>
      <c r="L14" s="27"/>
      <c r="M14" s="38"/>
    </row>
    <row r="15" s="1" customFormat="1" ht="21" customHeight="1" spans="1:13">
      <c r="A15" s="23" t="s">
        <v>19</v>
      </c>
      <c r="B15" s="24" t="s">
        <v>1</v>
      </c>
      <c r="C15" s="24" t="s">
        <v>1</v>
      </c>
      <c r="D15" s="24" t="s">
        <v>1</v>
      </c>
      <c r="E15" s="24" t="s">
        <v>1</v>
      </c>
      <c r="F15" s="24" t="s">
        <v>1</v>
      </c>
      <c r="G15" s="24" t="s">
        <v>1</v>
      </c>
      <c r="H15" s="24" t="s">
        <v>1</v>
      </c>
      <c r="I15" s="24" t="s">
        <v>1</v>
      </c>
      <c r="J15" s="24" t="s">
        <v>1</v>
      </c>
      <c r="K15" s="24" t="s">
        <v>1</v>
      </c>
      <c r="L15" s="24" t="s">
        <v>1</v>
      </c>
      <c r="M15" s="25" t="s">
        <v>1</v>
      </c>
    </row>
    <row r="16" s="1" customFormat="1" ht="36" customHeight="1" spans="1:13">
      <c r="A16" s="28" t="s">
        <v>1</v>
      </c>
      <c r="B16" s="29" t="s">
        <v>1</v>
      </c>
      <c r="C16" s="30" t="s">
        <v>1</v>
      </c>
      <c r="D16" s="31" t="s">
        <v>20</v>
      </c>
      <c r="E16" s="4" t="s">
        <v>21</v>
      </c>
      <c r="F16" s="4" t="s">
        <v>22</v>
      </c>
      <c r="G16" s="4" t="s">
        <v>23</v>
      </c>
      <c r="H16" s="4" t="s">
        <v>24</v>
      </c>
      <c r="I16" s="4" t="s">
        <v>25</v>
      </c>
      <c r="J16" s="4" t="s">
        <v>26</v>
      </c>
      <c r="K16" s="4" t="s">
        <v>27</v>
      </c>
      <c r="L16" s="4" t="s">
        <v>28</v>
      </c>
      <c r="M16" s="4" t="s">
        <v>1</v>
      </c>
    </row>
    <row r="17" s="1" customFormat="1" ht="21" customHeight="1" spans="1:13">
      <c r="A17" s="23" t="s">
        <v>17</v>
      </c>
      <c r="B17" s="24" t="s">
        <v>1</v>
      </c>
      <c r="C17" s="25" t="s">
        <v>1</v>
      </c>
      <c r="D17" s="32" t="s">
        <v>29</v>
      </c>
      <c r="E17" s="32" t="s">
        <v>29</v>
      </c>
      <c r="F17" s="32" t="s">
        <v>29</v>
      </c>
      <c r="G17" s="32" t="s">
        <v>29</v>
      </c>
      <c r="H17" s="32" t="s">
        <v>29</v>
      </c>
      <c r="I17" s="32">
        <v>0.3</v>
      </c>
      <c r="J17" s="32">
        <v>0.55</v>
      </c>
      <c r="K17" s="32" t="s">
        <v>29</v>
      </c>
      <c r="L17" s="49" t="s">
        <v>29</v>
      </c>
      <c r="M17" s="50" t="s">
        <v>1</v>
      </c>
    </row>
    <row r="18" s="1" customFormat="1" ht="21" customHeight="1" spans="1:13">
      <c r="A18" s="23" t="s">
        <v>18</v>
      </c>
      <c r="B18" s="24" t="s">
        <v>1</v>
      </c>
      <c r="C18" s="25" t="s">
        <v>1</v>
      </c>
      <c r="D18" s="32" t="s">
        <v>29</v>
      </c>
      <c r="E18" s="32" t="s">
        <v>29</v>
      </c>
      <c r="F18" s="32" t="s">
        <v>29</v>
      </c>
      <c r="G18" s="32" t="s">
        <v>29</v>
      </c>
      <c r="H18" s="32" t="s">
        <v>29</v>
      </c>
      <c r="I18" s="32" t="s">
        <v>29</v>
      </c>
      <c r="J18" s="32" t="s">
        <v>29</v>
      </c>
      <c r="K18" s="32" t="s">
        <v>29</v>
      </c>
      <c r="L18" s="49" t="s">
        <v>29</v>
      </c>
      <c r="M18" s="50" t="s">
        <v>1</v>
      </c>
    </row>
    <row r="19" s="1" customFormat="1" ht="21" customHeight="1" spans="1:13">
      <c r="A19" s="33" t="s">
        <v>1</v>
      </c>
      <c r="B19" s="34" t="s">
        <v>1</v>
      </c>
      <c r="C19" s="35" t="s">
        <v>1</v>
      </c>
      <c r="D19" s="36" t="s">
        <v>1</v>
      </c>
      <c r="E19" s="24" t="s">
        <v>1</v>
      </c>
      <c r="F19" s="24" t="s">
        <v>1</v>
      </c>
      <c r="G19" s="24" t="s">
        <v>1</v>
      </c>
      <c r="H19" s="24" t="s">
        <v>1</v>
      </c>
      <c r="I19" s="24" t="s">
        <v>1</v>
      </c>
      <c r="J19" s="24" t="s">
        <v>1</v>
      </c>
      <c r="K19" s="24" t="s">
        <v>1</v>
      </c>
      <c r="L19" s="24" t="s">
        <v>1</v>
      </c>
      <c r="M19" s="25" t="s">
        <v>1</v>
      </c>
    </row>
    <row r="20" s="1" customFormat="1" ht="21" customHeight="1" spans="1:13">
      <c r="A20" s="3" t="s">
        <v>30</v>
      </c>
      <c r="B20" s="3" t="s">
        <v>1</v>
      </c>
      <c r="C20" s="3" t="s">
        <v>1</v>
      </c>
      <c r="D20" s="26">
        <f>L22+B23+D23+F23+H23+J23+L23+B24+D24+F24+H24+J24+L24+B25+D25+F25+H25+J25+L25+B26+D26+F26+H26+J26+L26+B27+D27+F27+H27+J27+L27</f>
        <v>1.67166380248138</v>
      </c>
      <c r="E20" s="27" t="s">
        <v>1</v>
      </c>
      <c r="F20" s="27" t="s">
        <v>1</v>
      </c>
      <c r="G20" s="27" t="s">
        <v>1</v>
      </c>
      <c r="H20" s="27" t="s">
        <v>1</v>
      </c>
      <c r="I20" s="27" t="s">
        <v>1</v>
      </c>
      <c r="J20" s="27" t="s">
        <v>1</v>
      </c>
      <c r="K20" s="27" t="s">
        <v>1</v>
      </c>
      <c r="L20" s="27" t="s">
        <v>1</v>
      </c>
      <c r="M20" s="38" t="s">
        <v>1</v>
      </c>
    </row>
    <row r="21" s="1" customFormat="1" ht="21" customHeight="1" spans="1:13">
      <c r="A21" s="23" t="s">
        <v>31</v>
      </c>
      <c r="B21" s="24" t="s">
        <v>1</v>
      </c>
      <c r="C21" s="24" t="s">
        <v>1</v>
      </c>
      <c r="D21" s="24" t="s">
        <v>1</v>
      </c>
      <c r="E21" s="24" t="s">
        <v>1</v>
      </c>
      <c r="F21" s="24" t="s">
        <v>1</v>
      </c>
      <c r="G21" s="24" t="s">
        <v>1</v>
      </c>
      <c r="H21" s="24" t="s">
        <v>1</v>
      </c>
      <c r="I21" s="24" t="s">
        <v>1</v>
      </c>
      <c r="J21" s="24" t="s">
        <v>1</v>
      </c>
      <c r="K21" s="24" t="s">
        <v>1</v>
      </c>
      <c r="L21" s="24" t="s">
        <v>1</v>
      </c>
      <c r="M21" s="25" t="s">
        <v>1</v>
      </c>
    </row>
    <row r="22" s="1" customFormat="1" ht="21" customHeight="1" spans="1:13">
      <c r="A22" s="4" t="s">
        <v>32</v>
      </c>
      <c r="B22" s="37">
        <v>0</v>
      </c>
      <c r="C22" s="4" t="s">
        <v>21</v>
      </c>
      <c r="D22" s="37">
        <v>0</v>
      </c>
      <c r="E22" s="4" t="s">
        <v>22</v>
      </c>
      <c r="F22" s="22" t="s">
        <v>29</v>
      </c>
      <c r="G22" s="4" t="s">
        <v>23</v>
      </c>
      <c r="H22" s="22" t="s">
        <v>29</v>
      </c>
      <c r="I22" s="4" t="s">
        <v>24</v>
      </c>
      <c r="J22" s="22" t="s">
        <v>29</v>
      </c>
      <c r="K22" s="4" t="s">
        <v>25</v>
      </c>
      <c r="L22" s="26">
        <v>0</v>
      </c>
      <c r="M22" s="38"/>
    </row>
    <row r="23" s="1" customFormat="1" ht="21" customHeight="1" spans="1:13">
      <c r="A23" s="4" t="s">
        <v>26</v>
      </c>
      <c r="B23" s="22">
        <v>0</v>
      </c>
      <c r="C23" s="38" t="s">
        <v>27</v>
      </c>
      <c r="D23" s="22">
        <v>0.021886</v>
      </c>
      <c r="E23" s="4" t="s">
        <v>33</v>
      </c>
      <c r="F23" s="22">
        <v>0.037927</v>
      </c>
      <c r="G23" s="4" t="s">
        <v>34</v>
      </c>
      <c r="H23" s="22">
        <v>0.049523</v>
      </c>
      <c r="I23" s="4" t="s">
        <v>35</v>
      </c>
      <c r="J23" s="22">
        <v>0.0547547520185147</v>
      </c>
      <c r="K23" s="4" t="s">
        <v>36</v>
      </c>
      <c r="L23" s="26">
        <v>0.0547547520185147</v>
      </c>
      <c r="M23" s="38"/>
    </row>
    <row r="24" s="1" customFormat="1" ht="21" customHeight="1" spans="1:13">
      <c r="A24" s="4" t="s">
        <v>37</v>
      </c>
      <c r="B24" s="22">
        <v>0.0547547520185147</v>
      </c>
      <c r="C24" s="4" t="s">
        <v>38</v>
      </c>
      <c r="D24" s="22">
        <v>0.0560710020185146</v>
      </c>
      <c r="E24" s="4" t="s">
        <v>39</v>
      </c>
      <c r="F24" s="22">
        <v>0.0560710020185146</v>
      </c>
      <c r="G24" s="4" t="s">
        <v>40</v>
      </c>
      <c r="H24" s="22">
        <v>0.0560710020185146</v>
      </c>
      <c r="I24" s="4" t="s">
        <v>41</v>
      </c>
      <c r="J24" s="22">
        <v>0.0574270020185146</v>
      </c>
      <c r="K24" s="4" t="s">
        <v>42</v>
      </c>
      <c r="L24" s="26">
        <v>0.0574270020185146</v>
      </c>
      <c r="M24" s="38"/>
    </row>
    <row r="25" s="1" customFormat="1" ht="21" customHeight="1" spans="1:13">
      <c r="A25" s="4" t="s">
        <v>43</v>
      </c>
      <c r="B25" s="22">
        <v>0.0574270020185146</v>
      </c>
      <c r="C25" s="4" t="s">
        <v>44</v>
      </c>
      <c r="D25" s="22">
        <v>0.0588235020185146</v>
      </c>
      <c r="E25" s="4" t="s">
        <v>45</v>
      </c>
      <c r="F25" s="22">
        <v>0.0588235020185146</v>
      </c>
      <c r="G25" s="4" t="s">
        <v>46</v>
      </c>
      <c r="H25" s="22">
        <v>0.0588235020185146</v>
      </c>
      <c r="I25" s="4" t="s">
        <v>47</v>
      </c>
      <c r="J25" s="22">
        <v>0.0602597520185146</v>
      </c>
      <c r="K25" s="4" t="s">
        <v>48</v>
      </c>
      <c r="L25" s="26">
        <v>0.0602597520185146</v>
      </c>
      <c r="M25" s="38"/>
    </row>
    <row r="26" s="1" customFormat="1" ht="21" customHeight="1" spans="1:13">
      <c r="A26" s="4" t="s">
        <v>49</v>
      </c>
      <c r="B26" s="22">
        <v>0.0602597520185146</v>
      </c>
      <c r="C26" s="4" t="s">
        <v>50</v>
      </c>
      <c r="D26" s="22">
        <v>0.0617410020185146</v>
      </c>
      <c r="E26" s="4" t="s">
        <v>51</v>
      </c>
      <c r="F26" s="22">
        <v>0.0617410020185146</v>
      </c>
      <c r="G26" s="4" t="s">
        <v>52</v>
      </c>
      <c r="H26" s="22">
        <v>0.0617410020185146</v>
      </c>
      <c r="I26" s="4" t="s">
        <v>53</v>
      </c>
      <c r="J26" s="22">
        <v>0.0632672520185147</v>
      </c>
      <c r="K26" s="4" t="s">
        <v>54</v>
      </c>
      <c r="L26" s="26">
        <v>0.0632672520185147</v>
      </c>
      <c r="M26" s="38"/>
    </row>
    <row r="27" s="1" customFormat="1" ht="21" customHeight="1" spans="1:13">
      <c r="A27" s="4" t="s">
        <v>55</v>
      </c>
      <c r="B27" s="22">
        <v>0.0632672520185147</v>
      </c>
      <c r="C27" s="4" t="s">
        <v>56</v>
      </c>
      <c r="D27" s="22">
        <v>0.0648377520185146</v>
      </c>
      <c r="E27" s="4" t="s">
        <v>57</v>
      </c>
      <c r="F27" s="22">
        <v>0.0648377520185146</v>
      </c>
      <c r="G27" s="4" t="s">
        <v>58</v>
      </c>
      <c r="H27" s="22">
        <v>0.0648377520185146</v>
      </c>
      <c r="I27" s="4" t="s">
        <v>59</v>
      </c>
      <c r="J27" s="22">
        <v>0.0664562520185146</v>
      </c>
      <c r="K27" s="4" t="s">
        <v>60</v>
      </c>
      <c r="L27" s="26">
        <v>0.0643255020185146</v>
      </c>
      <c r="M27" s="38"/>
    </row>
    <row r="28" s="1" customFormat="1" ht="21" customHeight="1" spans="1:13">
      <c r="A28" s="39" t="s">
        <v>1</v>
      </c>
      <c r="B28" s="40" t="s">
        <v>1</v>
      </c>
      <c r="C28" s="40" t="s">
        <v>1</v>
      </c>
      <c r="D28" s="40" t="s">
        <v>1</v>
      </c>
      <c r="E28" s="40" t="s">
        <v>1</v>
      </c>
      <c r="F28" s="41" t="s">
        <v>61</v>
      </c>
      <c r="G28" s="41" t="s">
        <v>1</v>
      </c>
      <c r="H28" s="41" t="s">
        <v>1</v>
      </c>
      <c r="I28" s="41" t="s">
        <v>1</v>
      </c>
      <c r="J28" s="41" t="s">
        <v>1</v>
      </c>
      <c r="K28" s="51">
        <f>D20/D11</f>
        <v>1.56230261914148</v>
      </c>
      <c r="L28" s="51" t="s">
        <v>1</v>
      </c>
      <c r="M28" s="51" t="s">
        <v>1</v>
      </c>
    </row>
    <row r="29" s="1" customFormat="1" ht="21" customHeight="1" spans="1:13">
      <c r="A29" s="41" t="s">
        <v>62</v>
      </c>
      <c r="B29" s="41" t="s">
        <v>1</v>
      </c>
      <c r="C29" s="41" t="s">
        <v>1</v>
      </c>
      <c r="D29" s="42">
        <v>1.4875</v>
      </c>
      <c r="E29" s="43"/>
      <c r="F29" s="41" t="s">
        <v>63</v>
      </c>
      <c r="G29" s="41" t="s">
        <v>1</v>
      </c>
      <c r="H29" s="41" t="s">
        <v>1</v>
      </c>
      <c r="I29" s="41" t="s">
        <v>1</v>
      </c>
      <c r="J29" s="41" t="s">
        <v>1</v>
      </c>
      <c r="K29" s="51">
        <f>D20/D29</f>
        <v>1.12380759830681</v>
      </c>
      <c r="L29" s="51" t="s">
        <v>1</v>
      </c>
      <c r="M29" s="51" t="s">
        <v>1</v>
      </c>
    </row>
    <row r="30" s="1" customFormat="1" ht="21" customHeight="1" spans="1:13">
      <c r="A30" s="41" t="s">
        <v>64</v>
      </c>
      <c r="B30" s="41" t="s">
        <v>1</v>
      </c>
      <c r="C30" s="41" t="s">
        <v>1</v>
      </c>
      <c r="D30" s="42">
        <v>0.85</v>
      </c>
      <c r="E30" s="43" t="s">
        <v>1</v>
      </c>
      <c r="F30" s="41" t="s">
        <v>65</v>
      </c>
      <c r="G30" s="41" t="s">
        <v>1</v>
      </c>
      <c r="H30" s="41" t="s">
        <v>1</v>
      </c>
      <c r="I30" s="41" t="s">
        <v>1</v>
      </c>
      <c r="J30" s="41" t="s">
        <v>1</v>
      </c>
      <c r="K30" s="51">
        <f>D20/D30</f>
        <v>1.96666329703692</v>
      </c>
      <c r="L30" s="51" t="s">
        <v>1</v>
      </c>
      <c r="M30" s="51" t="s">
        <v>1</v>
      </c>
    </row>
    <row r="31" s="1" customFormat="1" ht="21" customHeight="1" spans="1:13">
      <c r="A31" s="41" t="s">
        <v>66</v>
      </c>
      <c r="B31" s="41" t="s">
        <v>1</v>
      </c>
      <c r="C31" s="41" t="s">
        <v>1</v>
      </c>
      <c r="D31" s="42">
        <f>D29</f>
        <v>1.4875</v>
      </c>
      <c r="E31" s="43" t="s">
        <v>1</v>
      </c>
      <c r="F31" s="41" t="s">
        <v>67</v>
      </c>
      <c r="G31" s="41" t="s">
        <v>1</v>
      </c>
      <c r="H31" s="41" t="s">
        <v>1</v>
      </c>
      <c r="I31" s="41" t="s">
        <v>1</v>
      </c>
      <c r="J31" s="41" t="s">
        <v>1</v>
      </c>
      <c r="K31" s="51">
        <f>D20/D31</f>
        <v>1.12380759830681</v>
      </c>
      <c r="L31" s="51" t="s">
        <v>1</v>
      </c>
      <c r="M31" s="51" t="s">
        <v>1</v>
      </c>
    </row>
    <row r="32" s="1" customFormat="1" ht="21" customHeight="1" spans="1:13">
      <c r="A32" s="41" t="s">
        <v>68</v>
      </c>
      <c r="B32" s="41" t="s">
        <v>1</v>
      </c>
      <c r="C32" s="41" t="s">
        <v>1</v>
      </c>
      <c r="D32" s="42">
        <v>0.85</v>
      </c>
      <c r="E32" s="43" t="s">
        <v>1</v>
      </c>
      <c r="F32" s="41" t="s">
        <v>69</v>
      </c>
      <c r="G32" s="41" t="s">
        <v>1</v>
      </c>
      <c r="H32" s="41" t="s">
        <v>1</v>
      </c>
      <c r="I32" s="41" t="s">
        <v>1</v>
      </c>
      <c r="J32" s="41" t="s">
        <v>1</v>
      </c>
      <c r="K32" s="51">
        <f>D20/D32</f>
        <v>1.96666329703692</v>
      </c>
      <c r="L32" s="51" t="s">
        <v>1</v>
      </c>
      <c r="M32" s="51" t="s">
        <v>1</v>
      </c>
    </row>
    <row r="33" s="1" customFormat="1" ht="21" customHeight="1" spans="1:13">
      <c r="A33" s="3" t="s">
        <v>70</v>
      </c>
      <c r="B33" s="3" t="s">
        <v>1</v>
      </c>
      <c r="C33" s="23" t="s">
        <v>71</v>
      </c>
      <c r="D33" s="24" t="s">
        <v>1</v>
      </c>
      <c r="E33" s="24" t="s">
        <v>1</v>
      </c>
      <c r="F33" s="24" t="s">
        <v>1</v>
      </c>
      <c r="G33" s="24" t="s">
        <v>1</v>
      </c>
      <c r="H33" s="24" t="s">
        <v>1</v>
      </c>
      <c r="I33" s="24" t="s">
        <v>1</v>
      </c>
      <c r="J33" s="24" t="s">
        <v>1</v>
      </c>
      <c r="K33" s="24" t="s">
        <v>1</v>
      </c>
      <c r="L33" s="24" t="s">
        <v>1</v>
      </c>
      <c r="M33" s="25" t="s">
        <v>1</v>
      </c>
    </row>
    <row r="34" s="1" customFormat="1" ht="57.75" customHeight="1" spans="1:13">
      <c r="A34" s="44" t="s">
        <v>72</v>
      </c>
      <c r="B34" s="44"/>
      <c r="C34" s="44"/>
      <c r="D34" s="44"/>
      <c r="E34" s="44"/>
      <c r="F34" s="44"/>
      <c r="G34" s="44"/>
      <c r="H34" s="44"/>
      <c r="I34" s="44"/>
      <c r="J34" s="44"/>
      <c r="K34" s="44"/>
      <c r="L34" s="44"/>
      <c r="M34" s="44"/>
    </row>
  </sheetData>
  <protectedRanges>
    <protectedRange sqref="A3" name="区域3"/>
    <protectedRange sqref="D4:M14 D20 B22:B27 F22:F27 H22:H27 J22:J27 L22:M27 C33 D17:F17 J17:M17 D18:M18 G17:I17 D22 D24:D27 D23" name="区域1"/>
    <protectedRange sqref="D29:E32 K28:M32" name="区域1_1"/>
  </protectedRanges>
  <mergeCells count="59">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s>
  <dataValidations count="6">
    <dataValidation type="list"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E6:M6 JA6:JI6 SW6:TE6 ACS6:ADA6 AMO6:AMW6 AWK6:AWS6 BGG6:BGO6 BQC6:BQK6 BZY6:CAG6 CJU6:CKC6 CTQ6:CTY6 DDM6:DDU6 DNI6:DNQ6 DXE6:DXM6 EHA6:EHI6 EQW6:ERE6 FAS6:FBA6 FKO6:FKW6 FUK6:FUS6 GEG6:GEO6 GOC6:GOK6 GXY6:GYG6 HHU6:HIC6 HRQ6:HRY6 IBM6:IBU6 ILI6:ILQ6 IVE6:IVM6 JFA6:JFI6 JOW6:JPE6 JYS6:JZA6 KIO6:KIW6 KSK6:KSS6 LCG6:LCO6 LMC6:LMK6 LVY6:LWG6 MFU6:MGC6 MPQ6:MPY6 MZM6:MZU6 NJI6:NJQ6 NTE6:NTM6 ODA6:ODI6 OMW6:ONE6 OWS6:OXA6 PGO6:PGW6 PQK6:PQS6 QAG6:QAO6 QKC6:QKK6 QTY6:QUG6 RDU6:REC6 RNQ6:RNY6 RXM6:RXU6 SHI6:SHQ6 SRE6:SRM6 TBA6:TBI6 TKW6:TLE6 TUS6:TVA6 UEO6:UEW6 UOK6:UOS6 UYG6:UYO6 VIC6:VIK6 VRY6:VSG6 WBU6:WCC6 WLQ6:WLY6 WVM6:WVU6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6:D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29:E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WVL29:WVM32">
      <formula1>1E-33</formula1>
      <formula2>9.99999999999999E+33</formula2>
    </dataValidation>
    <dataValidation type="decimal" operator="between" allowBlank="1" showInputMessage="1" showErrorMessage="1" sqref="D11:M11 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formula1>1E-34</formula1>
      <formula2>9.99999999999999E+33</formula2>
    </dataValidation>
    <dataValidation type="decimal" operator="between" allowBlank="1" showInputMessage="1" showErrorMessage="1" sqref="D20:M20 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formula1>0</formula1>
      <formula2>9.99999999999999E+25</formula2>
    </dataValidation>
    <dataValidation type="decimal" operator="between" allowBlank="1" showInputMessage="1" showErrorMessage="1" sqref="B22:B27 D22:D27 F22:F27 H22:H27 J22:J27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D17:M18 AWJ17:AWS18 CTP17:CTY18 EQV17:ERE18 GOB17:GOK18 ILH17:ILQ18 KIN17:KIW18 MFT17:MGC18 OCZ17:ODI18 QAF17:QAO18 RXL17:RXU18 TUR17:TVA18 VRX17:VSG18 K28:M32 ACY28:ADA32 BGM28:BGO32 CKA28:CKC32 DNO28:DNQ32 ERC28:ERE32 FUQ28:FUS32 GYE28:GYG32 IBS28:IBU32 JFG28:JFI32 KIU28:KIW32 LMI28:LMK32 MPW28:MPY32 NTK28:NTM32 OWY28:OXA32 QAM28:QAO32 REA28:REC32 SHO28:SHQ32 TLC28:TLE32 UOQ28:UOS32 VSE28:VSG32 WVS28:WVU32 L22:M27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IZ17:JI18 BGF17:BGO18 DDL17:DDU18 FAR17:FBA18 GXX17:GYG18 IVD17:IVM18 KSJ17:KSS18 MPP17:MPY18 OMV17:ONE18 QKB17:QKK18 SHH17:SHQ18 UEN17:UEW18 WBT17:WCC18 JG28:JI32 AMU28:AMW32 BQI28:BQK32 CTW28:CTY32 DXK28:DXM32 FAY28:FBA32 GEM28:GEO32 HIA28:HIC32 ILO28:ILQ32 JPC28:JPE32 KSQ28:KSS32 LWE28:LWG32 MZS28:MZU32 ODG28:ODI32 PGU28:PGW32 QKI28:QKK32 RNW28:RNY32 SRK28:SRM32 TUY28:TVA32 UYM28:UYO32 WCA28:WCC32 SV17:TE18 BQB17:BQK18 DNH17:DNQ18 FKN17:FKW18 HHT17:HIC18 JEZ17:JFI18 LCF17:LCO18 MZL17:MZU18 OWR17:OXA18 QTX17:QUG18 SRD17:SRM18 UOJ17:UOS18 WLP17:WLY18 TC28:TE32 AWQ28:AWS32 CAE28:CAG32 DDS28:DDU32 EHG28:EHI32 FKU28:FKW32 GOI28:GOK32 HRW28:HRY32 IVK28:IVM32 JYY28:JZA32 LCM28:LCO32 MGA28:MGC32 NJO28:NJQ32 ONC28:ONE32 PQQ28:PQS32 QUE28:QUG32 RXS28:RXU32 TBG28:TBI32 UEU28:UEW32 VII28:VIK32 WLW28:WLY32 ACR17:ADA18 BZX17:CAG18 DXD17:DXM18 FUJ17:FUS18 HRP17:HRY18 JOV17:JPE18 LMB17:LMK18 NJH17:NJQ18 PGN17:PGW18 RDT17:REC18 TAZ17:TBI18 UYF17:UYO18 WVL17:WVU18 AMN17:AMW18 CJT17:CKC18 EGZ17:EHI18 GEF17:GEO18 IBL17:IBU18 JYR17:JZA18 LVX17:LWG18 NTD17:NTM18 PQJ17:PQS18 RNP17:RNY18 TKV17:TLE18 VIB17:VIK18">
      <formula1>0</formula1>
      <formula2>9.99999999999999E+34</formula2>
    </dataValidation>
    <dataValidation type="decimal" operator="between" allowBlank="1" showInputMessage="1" showErrorMessage="1" sqref="D12:M14 AWJ12:AWS14 CTP12:CTY14 EQV12:ERE14 GOB12:GOK14 ILH12:ILQ14 KIN12:KIW14 MFT12:MGC14 OCZ12:ODI14 QAF12:QAO14 RXL12:RXU14 TUR12:TVA14 VRX12:VSG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ACR12:ADA14 BZX12:CAG14 DXD12:DXM14 FUJ12:FUS14 HRP12:HRY14 JOV12:JPE14 LMB12:LMK14 NJH12:NJQ14 PGN12:PGW14 RDT12:REC14 TAZ12:TBI14 UYF12:UYO14 WVL12:WVU14 AMN12:AMW14 CJT12:CKC14 EGZ12:EHI14 GEF12:GEO14 IBL12:IBU14 JYR12:JZA14 LVX12:LWG14 NTD12:NTM14 PQJ12:PQS14 RNP12:RNY14 TKV12:TLE14 VIB12:VIK14">
      <formula1>0</formula1>
      <formula2>9.99999999999999E+22</formula2>
    </dataValidation>
  </dataValidations>
  <pageMargins left="0.25" right="0.25" top="0.472222222222222" bottom="0.472222222222222" header="0.298611111111111" footer="0.298611111111111"/>
  <pageSetup paperSize="9" scale="75"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榆木❀</cp:lastModifiedBy>
  <dcterms:created xsi:type="dcterms:W3CDTF">2015-06-05T18:19:00Z</dcterms:created>
  <dcterms:modified xsi:type="dcterms:W3CDTF">2025-10-24T02:15:50Z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4EEC019E3B3E453FA67B537F2D154AFD</vt:lpwstr>
  </property>
  <property fmtid="{D5CDD505-2E9C-101B-9397-08002B2CF9AE}" pid="3" name="KSOProductBuildVer">
    <vt:lpwstr>2052-12.1.0.23125</vt:lpwstr>
  </property>
  <property fmtid="{D5CDD505-2E9C-101B-9397-08002B2CF9AE}" pid="4" name="KSOReadingLayout">
    <vt:bool>true</vt:bool>
  </property>
</Properties>
</file>